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trlProps/ctrlProp1.xml" ContentType="application/vnd.ms-excel.control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2T2\Downloads\"/>
    </mc:Choice>
  </mc:AlternateContent>
  <xr:revisionPtr revIDLastSave="0" documentId="13_ncr:1_{FFDAB330-DEBF-4EE8-9590-B94E80CDA91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lan de Trabajo" sheetId="2" r:id="rId1"/>
  </sheets>
  <definedNames>
    <definedName name="ACTUAL" localSheetId="0">COUNTIFS('Plan de Trabajo'!A$8:A$14,"&gt;="&amp;Table13[[#This Row],[Inicio Real]],'Plan de Trabajo'!A$8:A$14,"&lt;="&amp;Table13[[#This Row],[Fin real]])</definedName>
    <definedName name="PLANNED" localSheetId="0">COUNTIFS('Plan de Trabajo'!A$8:A$14,"&gt;="&amp;Table13[[#This Row],[Inicio]],'Plan de Trabajo'!A$8:A$14,"&lt;="&amp;Table13[[#This Row],[Fin]])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7" i="2" l="1"/>
  <c r="L6" i="2"/>
  <c r="K8" i="2" s="1" a="1"/>
  <c r="K8" i="2" s="1"/>
  <c r="I16" i="2"/>
  <c r="G13" i="2"/>
  <c r="J7" i="2" l="1"/>
  <c r="K7" i="2" l="1"/>
  <c r="W7" i="2" l="1"/>
  <c r="O7" i="2" l="1"/>
  <c r="AG7" i="2"/>
  <c r="S7" i="2" l="1"/>
  <c r="AB7" i="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<sst xmlns="http://schemas.openxmlformats.org/spreadsheetml/2006/main" count="38" uniqueCount="38">
  <si>
    <t xml:space="preserve"> </t>
  </si>
  <si>
    <t>a</t>
  </si>
  <si>
    <t>b</t>
  </si>
  <si>
    <t>c</t>
  </si>
  <si>
    <t>a2</t>
  </si>
  <si>
    <t>b3</t>
  </si>
  <si>
    <t>c4</t>
  </si>
  <si>
    <t>a5</t>
  </si>
  <si>
    <t>b6</t>
  </si>
  <si>
    <t>c7</t>
  </si>
  <si>
    <t>a8</t>
  </si>
  <si>
    <t>b9</t>
  </si>
  <si>
    <t>c10</t>
  </si>
  <si>
    <t>a11</t>
  </si>
  <si>
    <t>b12</t>
  </si>
  <si>
    <t>c13</t>
  </si>
  <si>
    <t>a14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</si>
  <si>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</si>
  <si>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</si>
  <si>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</si>
  <si>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</si>
  <si>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</si>
  <si>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</si>
  <si>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</si>
  <si>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</si>
  <si>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</si>
  <si>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Proyect Duration</t>
  </si>
  <si>
    <t>0</t>
  </si>
  <si>
    <t>Status</t>
  </si>
  <si>
    <t>Etapa 1</t>
  </si>
  <si>
    <t>Etapa 2</t>
  </si>
  <si>
    <t>Etapa Proyecto</t>
  </si>
  <si>
    <t>Inicio</t>
  </si>
  <si>
    <t>Fin</t>
  </si>
  <si>
    <t>Inicio Real</t>
  </si>
  <si>
    <t>Fin real</t>
  </si>
  <si>
    <t>No.</t>
  </si>
  <si>
    <t>Descripcion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</si>
</sst>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-* #,##0.00_-;\-* #,##0.00_-;_-* &quot;-&quot;??_-;_-@_-"/>
    <numFmt numFmtId="164" formatCode="dd\-mmm\-yy;@"/>
    <numFmt numFmtId="165" formatCode="dd"/>
    <numFmt numFmtId="166" formatCode="[$-409]ddd"/>
    <numFmt numFmtId="167" formatCode="[$-409]mmmm"/>
    <numFmt numFmtId="168" formatCode="yyyy"/>
    <numFmt numFmtId="169" formatCode="General\ &quot;[d]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4"/>
      <name val="Arial"/>
      <family val="2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4"/>
      <name val="Arial"/>
      <family val="2"/>
    </font>
    <font>
      <b/>
      <sz val="12"/>
      <color theme="3" tint="-0.249977111117893"/>
      <name val="Arial"/>
      <family val="2"/>
    </font>
    <font>
      <sz val="11"/>
      <color theme="3" tint="-0.249977111117893"/>
      <name val="Arial"/>
      <family val="2"/>
    </font>
    <font>
      <b/>
      <sz val="11"/>
      <color theme="3" tint="-0.249977111117893"/>
      <name val="Calibri"/>
      <family val="2"/>
      <scheme val="minor"/>
    </font>
    <font>
      <sz val="11"/>
      <color theme="1"/>
      <name val="Arial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hair">
        <color theme="3" tint="0.39994506668294322"/>
      </left>
      <right style="hair">
        <color theme="3" tint="0.39994506668294322"/>
      </right>
      <top style="hair">
        <color theme="3" tint="0.39994506668294322"/>
      </top>
      <bottom style="hair">
        <color theme="3" tint="0.39994506668294322"/>
      </bottom>
      <diagonal/>
    </border>
    <border>
      <left style="hair">
        <color theme="3" tint="0.39994506668294322"/>
      </left>
      <right style="hair">
        <color theme="3" tint="0.39994506668294322"/>
      </right>
      <top style="hair">
        <color theme="3" tint="0.39994506668294322"/>
      </top>
      <bottom style="medium">
        <color theme="3" tint="0.39988402966399123"/>
      </bottom>
      <diagonal/>
    </border>
    <border>
      <left style="medium">
        <color theme="3" tint="0.39988402966399123"/>
      </left>
      <right style="hair">
        <color theme="3" tint="0.39994506668294322"/>
      </right>
      <top/>
      <bottom style="hair">
        <color theme="3" tint="0.39994506668294322"/>
      </bottom>
      <diagonal/>
    </border>
    <border>
      <left style="hair">
        <color theme="3" tint="0.39994506668294322"/>
      </left>
      <right style="hair">
        <color theme="3" tint="0.39994506668294322"/>
      </right>
      <top/>
      <bottom style="hair">
        <color theme="3" tint="0.39994506668294322"/>
      </bottom>
      <diagonal/>
    </border>
    <border>
      <left style="medium">
        <color theme="3" tint="0.39985351115451523"/>
      </left>
      <right style="medium">
        <color theme="3" tint="0.39988402966399123"/>
      </right>
      <top style="medium">
        <color theme="3" tint="0.39985351115451523"/>
      </top>
      <bottom style="hair">
        <color theme="3" tint="0.39982299264503923"/>
      </bottom>
      <diagonal/>
    </border>
    <border>
      <left style="medium">
        <color theme="3" tint="0.39985351115451523"/>
      </left>
      <right style="medium">
        <color theme="3" tint="0.39988402966399123"/>
      </right>
      <top style="hair">
        <color theme="3" tint="0.39982299264503923"/>
      </top>
      <bottom style="hair">
        <color theme="3" tint="0.39982299264503923"/>
      </bottom>
      <diagonal/>
    </border>
    <border>
      <left style="medium">
        <color theme="3" tint="0.39985351115451523"/>
      </left>
      <right style="medium">
        <color theme="3" tint="0.39988402966399123"/>
      </right>
      <top style="hair">
        <color theme="3" tint="0.39982299264503923"/>
      </top>
      <bottom style="medium">
        <color theme="3" tint="0.39985351115451523"/>
      </bottom>
      <diagonal/>
    </border>
    <border>
      <left/>
      <right style="dashDot">
        <color theme="3" tint="-0.24994659260841701"/>
      </right>
      <top/>
      <bottom/>
      <diagonal/>
    </border>
    <border>
      <left style="hair">
        <color theme="3" tint="0.39994506668294322"/>
      </left>
      <right style="hair">
        <color theme="3" tint="0.39991454817346722"/>
      </right>
      <top/>
      <bottom style="hair">
        <color theme="3" tint="0.39991454817346722"/>
      </bottom>
      <diagonal/>
    </border>
    <border>
      <left style="hair">
        <color theme="3" tint="0.39991454817346722"/>
      </left>
      <right style="hair">
        <color theme="3" tint="0.39991454817346722"/>
      </right>
      <top/>
      <bottom style="hair">
        <color theme="3" tint="0.39991454817346722"/>
      </bottom>
      <diagonal/>
    </border>
    <border>
      <left style="hair">
        <color theme="3" tint="0.39991454817346722"/>
      </left>
      <right style="medium">
        <color theme="3" tint="0.39988402966399123"/>
      </right>
      <top/>
      <bottom style="hair">
        <color theme="3" tint="0.39991454817346722"/>
      </bottom>
      <diagonal/>
    </border>
    <border>
      <left style="hair">
        <color theme="3" tint="0.39994506668294322"/>
      </left>
      <right style="hair">
        <color theme="3" tint="0.39991454817346722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1454817346722"/>
      </left>
      <right style="hair">
        <color theme="3" tint="0.39991454817346722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1454817346722"/>
      </left>
      <right style="medium">
        <color theme="3" tint="0.39988402966399123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4506668294322"/>
      </left>
      <right style="hair">
        <color theme="3" tint="0.39991454817346722"/>
      </right>
      <top style="hair">
        <color theme="3" tint="0.39991454817346722"/>
      </top>
      <bottom style="medium">
        <color theme="3" tint="0.39988402966399123"/>
      </bottom>
      <diagonal/>
    </border>
    <border>
      <left style="hair">
        <color theme="3" tint="0.39991454817346722"/>
      </left>
      <right style="hair">
        <color theme="3" tint="0.39991454817346722"/>
      </right>
      <top style="hair">
        <color theme="3" tint="0.39991454817346722"/>
      </top>
      <bottom style="medium">
        <color theme="3" tint="0.39988402966399123"/>
      </bottom>
      <diagonal/>
    </border>
    <border>
      <left style="hair">
        <color theme="3" tint="0.39991454817346722"/>
      </left>
      <right style="medium">
        <color theme="3" tint="0.39988402966399123"/>
      </right>
      <top style="hair">
        <color theme="3" tint="0.39991454817346722"/>
      </top>
      <bottom style="medium">
        <color theme="3" tint="0.39988402966399123"/>
      </bottom>
      <diagonal/>
    </border>
    <border>
      <left style="medium">
        <color theme="3" tint="0.39985351115451523"/>
      </left>
      <right/>
      <top style="medium">
        <color theme="3" tint="0.39982299264503923"/>
      </top>
      <bottom style="medium">
        <color theme="3" tint="0.39982299264503923"/>
      </bottom>
      <diagonal/>
    </border>
    <border>
      <left/>
      <right/>
      <top style="medium">
        <color theme="3" tint="0.39982299264503923"/>
      </top>
      <bottom style="medium">
        <color theme="3" tint="0.39982299264503923"/>
      </bottom>
      <diagonal/>
    </border>
    <border>
      <left/>
      <right style="medium">
        <color theme="3" tint="0.39982299264503923"/>
      </right>
      <top style="medium">
        <color theme="3" tint="0.39982299264503923"/>
      </top>
      <bottom style="medium">
        <color theme="3" tint="0.39982299264503923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2" borderId="0" applyNumberFormat="0" applyBorder="0" applyAlignment="0" applyProtection="0"/>
  </cellStyleXfs>
  <cellXfs count="37">
    <xf numFmtId="0" fontId="0" fillId="0" borderId="0" xfId="0"/>
    <xf numFmtId="0" fontId="2" fillId="0" borderId="0" xfId="0" applyFont="1"/>
    <xf numFmtId="165" fontId="2" fillId="0" borderId="1" xfId="0" applyNumberFormat="1" applyFont="1" applyBorder="1"/>
    <xf numFmtId="165" fontId="2" fillId="0" borderId="2" xfId="0" applyNumberFormat="1" applyFont="1" applyBorder="1"/>
    <xf numFmtId="43" fontId="2" fillId="0" borderId="0" xfId="1" applyFont="1"/>
    <xf numFmtId="165" fontId="2" fillId="0" borderId="3" xfId="0" applyNumberFormat="1" applyFont="1" applyBorder="1"/>
    <xf numFmtId="165" fontId="2" fillId="0" borderId="4" xfId="0" applyNumberFormat="1" applyFont="1" applyBorder="1"/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9" fontId="2" fillId="0" borderId="8" xfId="2" applyFont="1" applyBorder="1" applyAlignment="1">
      <alignment horizontal="center"/>
    </xf>
    <xf numFmtId="0" fontId="3" fillId="3" borderId="0" xfId="0" applyFont="1" applyFill="1"/>
    <xf numFmtId="165" fontId="2" fillId="0" borderId="9" xfId="0" applyNumberFormat="1" applyFont="1" applyBorder="1"/>
    <xf numFmtId="165" fontId="2" fillId="0" borderId="10" xfId="0" applyNumberFormat="1" applyFont="1" applyBorder="1"/>
    <xf numFmtId="165" fontId="2" fillId="0" borderId="11" xfId="0" applyNumberFormat="1" applyFont="1" applyBorder="1"/>
    <xf numFmtId="165" fontId="2" fillId="0" borderId="12" xfId="0" applyNumberFormat="1" applyFont="1" applyBorder="1"/>
    <xf numFmtId="165" fontId="2" fillId="0" borderId="13" xfId="0" applyNumberFormat="1" applyFont="1" applyBorder="1"/>
    <xf numFmtId="165" fontId="2" fillId="0" borderId="14" xfId="0" applyNumberFormat="1" applyFont="1" applyBorder="1"/>
    <xf numFmtId="165" fontId="2" fillId="0" borderId="15" xfId="0" applyNumberFormat="1" applyFont="1" applyBorder="1"/>
    <xf numFmtId="165" fontId="2" fillId="0" borderId="16" xfId="0" applyNumberFormat="1" applyFont="1" applyBorder="1"/>
    <xf numFmtId="165" fontId="2" fillId="0" borderId="17" xfId="0" applyNumberFormat="1" applyFont="1" applyBorder="1"/>
    <xf numFmtId="0" fontId="6" fillId="0" borderId="0" xfId="0" applyFont="1"/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7" fillId="0" borderId="0" xfId="0" applyFont="1" applyAlignment="1">
      <alignment horizontal="center"/>
    </xf>
    <xf numFmtId="168" fontId="8" fillId="0" borderId="0" xfId="0" applyNumberFormat="1" applyFont="1" applyAlignment="1">
      <alignment horizontal="right"/>
    </xf>
    <xf numFmtId="166" fontId="9" fillId="0" borderId="5" xfId="0" applyNumberFormat="1" applyFont="1" applyBorder="1" applyAlignment="1">
      <alignment horizontal="right"/>
    </xf>
    <xf numFmtId="166" fontId="9" fillId="0" borderId="6" xfId="0" applyNumberFormat="1" applyFont="1" applyBorder="1" applyAlignment="1">
      <alignment horizontal="right"/>
    </xf>
    <xf numFmtId="166" fontId="9" fillId="0" borderId="7" xfId="0" applyNumberFormat="1" applyFont="1" applyBorder="1" applyAlignment="1">
      <alignment horizontal="right"/>
    </xf>
    <xf numFmtId="169" fontId="5" fillId="0" borderId="0" xfId="0" applyNumberFormat="1" applyFont="1" applyAlignment="1">
      <alignment horizontal="left"/>
    </xf>
    <xf numFmtId="0" fontId="11" fillId="0" borderId="0" xfId="0" applyFont="1"/>
    <xf numFmtId="164" fontId="11" fillId="0" borderId="0" xfId="0" applyNumberFormat="1" applyFont="1" applyAlignment="1">
      <alignment horizontal="center"/>
    </xf>
    <xf numFmtId="9" fontId="11" fillId="0" borderId="8" xfId="2" applyFont="1" applyBorder="1" applyAlignment="1">
      <alignment horizontal="center"/>
    </xf>
    <xf numFmtId="0" fontId="12" fillId="0" borderId="0" xfId="0" applyFont="1" applyAlignment="1">
      <alignment horizontal="center"/>
    </xf>
    <xf numFmtId="167" fontId="10" fillId="0" borderId="19" xfId="3" applyNumberFormat="1" applyFont="1" applyFill="1" applyBorder="1" applyAlignment="1">
      <alignment horizontal="center"/>
    </xf>
    <xf numFmtId="167" fontId="10" fillId="0" borderId="20" xfId="3" applyNumberFormat="1" applyFont="1" applyFill="1" applyBorder="1" applyAlignment="1">
      <alignment horizontal="center"/>
    </xf>
    <xf numFmtId="0" fontId="0" fillId="0" borderId="0" xfId="0"/>
    <xf numFmtId="167" fontId="10" fillId="0" borderId="18" xfId="3" applyNumberFormat="1" applyFont="1" applyFill="1" applyBorder="1" applyAlignment="1">
      <alignment horizontal="center"/>
    </xf>
  </cellXfs>
  <cellStyles count="4">
    <cellStyle name="Millares" xfId="1" builtinId="3"/>
    <cellStyle name="Neutral" xfId="3" builtinId="28"/>
    <cellStyle name="Normal" xfId="0" builtinId="0"/>
    <cellStyle name="Porcentaje" xfId="2" builtinId="5"/>
  </cellStyles>
  <dxfs count="82">
    <dxf>
      <fill>
        <patternFill patternType="lightGray">
          <fgColor theme="1" tint="4.9989318521683403E-2"/>
          <bgColor auto="1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ill>
        <patternFill>
          <bgColor theme="4" tint="0.599963377788628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 style="dashDot">
          <color theme="3" tint="-0.24994659260841701"/>
        </right>
        <top/>
        <bottom/>
      </border>
    </dxf>
    <dxf>
      <font>
        <b/>
        <strike val="0"/>
        <outline val="0"/>
        <shadow val="0"/>
        <u val="none"/>
        <vertAlign val="baseline"/>
        <sz val="11"/>
        <color theme="4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ill>
        <patternFill>
          <bgColor theme="0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>
          <bgColor theme="0"/>
        </patternFill>
      </fill>
      <border diagonalUp="0" diagonalDown="0">
        <left/>
        <right style="thin">
          <color theme="3" tint="0.39994506668294322"/>
        </right>
        <top/>
        <bottom/>
        <vertical/>
        <horizontal/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</dxfs>
  <tableStyles count="1" defaultTableStyle="TableStyleMedium2" defaultPivotStyle="PivotStyleLight16">
    <tableStyle name="TableStyleMedium2 2" pivot="0" count="5" xr9:uid="{00000000-0011-0000-FFFF-FFFF00000000}">
      <tableStyleElement type="wholeTable" dxfId="81"/>
      <tableStyleElement type="headerRow" dxfId="80"/>
      <tableStyleElement type="firstColumn" dxfId="79"/>
      <tableStyleElement type="firstRowStripe" dxfId="78"/>
      <tableStyleElement type="firstHeaderCell" dxfId="7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Scroll" dx="22" fmlaLink="$K$6" horiz="1" inc="7" max="100" page="14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419100</xdr:colOff>
          <xdr:row>4</xdr:row>
          <xdr:rowOff>38100</xdr:rowOff>
        </xdr:from>
        <xdr:to>
          <xdr:col>35</xdr:col>
          <xdr:colOff>285750</xdr:colOff>
          <xdr:row>5</xdr:row>
          <xdr:rowOff>241300</xdr:rowOff>
        </xdr:to>
        <xdr:sp macro="" textlink="">
          <xdr:nvSpPr>
            <xdr:cNvPr id="2050" name="Scroll Bar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absolute">
    <xdr:from>
      <xdr:col>0</xdr:col>
      <xdr:colOff>122456</xdr:colOff>
      <xdr:row>0</xdr:row>
      <xdr:rowOff>123264</xdr:rowOff>
    </xdr:from>
    <xdr:to>
      <xdr:col>4</xdr:col>
      <xdr:colOff>705972</xdr:colOff>
      <xdr:row>5</xdr:row>
      <xdr:rowOff>190499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>
          <a:grpSpLocks noChangeAspect="1"/>
        </xdr:cNvGrpSpPr>
      </xdr:nvGrpSpPr>
      <xdr:grpSpPr>
        <a:xfrm>
          <a:off x="122456" y="123264"/>
          <a:ext cx="8240869" cy="963706"/>
          <a:chOff x="132442" y="0"/>
          <a:chExt cx="6382949" cy="963706"/>
        </a:xfrm>
      </xdr:grpSpPr>
      <xdr:sp macro="" textlink="">
        <xdr:nvSpPr>
          <xdr:cNvPr id="2" name="TextBox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SpPr txBox="1"/>
        </xdr:nvSpPr>
        <xdr:spPr>
          <a:xfrm>
            <a:off x="2421899" y="112059"/>
            <a:ext cx="4093492" cy="773206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s-MX" sz="3200">
                <a:ln>
                  <a:noFill/>
                </a:ln>
              </a:rPr>
              <a:t>Plan de Trabajo 2025</a:t>
            </a:r>
          </a:p>
        </xdr:txBody>
      </xdr:sp>
      <xdr:pic>
        <xdr:nvPicPr>
          <xdr:cNvPr id="5" name="Pictur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132442" y="0"/>
            <a:ext cx="2554223" cy="963706"/>
          </a:xfrm>
          <a:prstGeom prst="rect">
            <a:avLst/>
          </a:prstGeom>
        </xdr:spPr>
      </xdr:pic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AA3872D-1132-4991-B9B6-9978A4F8FAB5}" name="Table13" displayName="Table13" ref="B15:AJ17" headerRowDxfId="76" dataDxfId="75" headerRowCellStyle="Normal">
  <autoFilter ref="B15:AJ17" xr:uid="{00000000-0009-0000-0100-000001000000}"/>
  <tableColumns count="35">
    <tableColumn id="1" xr3:uid="{7B821CB6-6935-42B5-BCD7-833A5980F244}" name="No." dataDxfId="74" totalsRowDxfId="73"/>
    <tableColumn id="2" xr3:uid="{1AFFBDA0-6F02-42EC-9AED-A5E4A1F56A45}" name="Etapa Proyecto" dataDxfId="72" totalsRowDxfId="71"/>
    <tableColumn id="33" xr3:uid="{63CA5C93-A876-4297-AB7D-3CDB107E7D09}" name="Descripcion" dataDxfId="70" totalsRowDxfId="69"/>
    <tableColumn id="7" xr3:uid="{178B2730-39D2-4B79-923A-7B71972201D2}" name="Inicio" totalsRowFunction="custom" dataDxfId="68" totalsRowDxfId="67">
      <totalsRowFormula>K8</totalsRowFormula>
    </tableColumn>
    <tableColumn id="9" xr3:uid="{07E310C8-4A9B-48AD-BA53-D6116463B900}" name="Fin" dataDxfId="66" totalsRowDxfId="65"/>
    <tableColumn id="8" xr3:uid="{6B05F9BD-FF0A-4F98-966B-C7A139AFB0A3}" name="Inicio Real" dataDxfId="64" totalsRowDxfId="63"/>
    <tableColumn id="10" xr3:uid="{21C6E82F-F95E-48D7-849F-059AFD10E11E}" name="Fin real" dataDxfId="62" totalsRowDxfId="61"/>
    <tableColumn id="12" xr3:uid="{9E0F59F9-6666-43C5-A39A-DC4BD2C54BB4}" name="Status" dataDxfId="60">
      <calculatedColumnFormula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calculatedColumnFormula>
    </tableColumn>
    <tableColumn id="80" xr3:uid="{8129C3BB-F9E2-4EDA-B0BE-E46333755371}" name=" " dataDxfId="59"/>
    <tableColumn id="13" xr3:uid="{FCC48E23-3A97-46A0-AA3F-082A28442ED9}" name="0" dataDxfId="58" totalsRowDxfId="57"/>
    <tableColumn id="14" xr3:uid="{FF4E9362-5C8C-437C-B60A-8F2A7C8CA2BF}" name="a" dataDxfId="56" totalsRowDxfId="55"/>
    <tableColumn id="15" xr3:uid="{7B340A15-F721-455E-8501-7B16E03AA19B}" name="b" dataDxfId="54" totalsRowDxfId="53"/>
    <tableColumn id="16" xr3:uid="{F299002C-3862-434E-9B6C-B57F4CA3623B}" name="c" dataDxfId="52" totalsRowDxfId="51"/>
    <tableColumn id="17" xr3:uid="{E34CEE59-757A-498B-9C60-AF4483CD4F03}" name="a2" dataDxfId="50" totalsRowDxfId="49"/>
    <tableColumn id="18" xr3:uid="{F3EA3397-0577-4634-B096-E0C7A99D4991}" name="b3" dataDxfId="48" totalsRowDxfId="47"/>
    <tableColumn id="19" xr3:uid="{EB68F0D2-777D-489B-A7F2-5DEC1ED7C276}" name="c4" dataDxfId="46" totalsRowDxfId="45"/>
    <tableColumn id="20" xr3:uid="{88F2DFD7-C195-4002-9FBD-E372ABAA39F9}" name="a5" dataDxfId="44" totalsRowDxfId="43"/>
    <tableColumn id="21" xr3:uid="{AE902E69-CB95-4EF9-A6C2-E0B73314588D}" name="b6" dataDxfId="42" totalsRowDxfId="41"/>
    <tableColumn id="22" xr3:uid="{A2ADF0F2-CFE2-427A-8919-047BA7B77910}" name="c7" dataDxfId="40" totalsRowDxfId="39"/>
    <tableColumn id="23" xr3:uid="{E13EC51C-C8A2-42FF-9ECD-7E9BD2286376}" name="a8" dataDxfId="38" totalsRowDxfId="37"/>
    <tableColumn id="24" xr3:uid="{0DF67B71-2154-4C1C-9F8C-09AD5125B737}" name="b9" dataDxfId="36" totalsRowDxfId="35"/>
    <tableColumn id="25" xr3:uid="{F3795A26-506C-4667-8142-ED4B5CA04F9D}" name="c10" dataDxfId="34" totalsRowDxfId="33"/>
    <tableColumn id="26" xr3:uid="{4CA657C0-895C-417B-8EDE-023F39DCDB10}" name="a11" dataDxfId="32" totalsRowDxfId="31"/>
    <tableColumn id="27" xr3:uid="{BC94672A-5BB6-442E-B847-C1D70D854AF5}" name="b12" dataDxfId="30" totalsRowDxfId="29"/>
    <tableColumn id="28" xr3:uid="{543276EF-8A1E-4E9D-8CB0-475CC3C8EF14}" name="c13" dataDxfId="28" totalsRowDxfId="27"/>
    <tableColumn id="29" xr3:uid="{F1385157-C823-4DDB-A6AD-5ECB4340642E}" name="a14" dataDxfId="26" totalsRowDxfId="25"/>
    <tableColumn id="78" xr3:uid="{A7493040-4DA7-485E-AF8A-8351A7EDD471}" name="b15" dataDxfId="24" totalsRowDxfId="23"/>
    <tableColumn id="3" xr3:uid="{07FD08A8-CD92-4057-BDED-5B20E2A3E245}" name="b16" dataDxfId="22" totalsRowDxfId="21"/>
    <tableColumn id="4" xr3:uid="{C0A6FB96-12D0-4388-8966-EE5A94CA5E63}" name="b17" dataDxfId="20" totalsRowDxfId="19"/>
    <tableColumn id="5" xr3:uid="{8D64B305-37B9-4FBF-8E17-A3E17CC8D784}" name="b18" dataDxfId="18" totalsRowDxfId="17"/>
    <tableColumn id="6" xr3:uid="{C6D58DD1-3767-4AAD-BD67-D69DD20D75F5}" name="b19" dataDxfId="16" totalsRowDxfId="15"/>
    <tableColumn id="11" xr3:uid="{B2C63125-CA96-49E9-A47B-6F0E57C65162}" name="b20" dataDxfId="14" totalsRowDxfId="13"/>
    <tableColumn id="30" xr3:uid="{C2128142-FB67-4071-8B2B-85EBCDD693AC}" name="b21" dataDxfId="12" totalsRowDxfId="11"/>
    <tableColumn id="31" xr3:uid="{5DA47D28-4AF8-406C-966E-103A9D1C607F}" name="b22" dataDxfId="10" totalsRowDxfId="9"/>
    <tableColumn id="32" xr3:uid="{106A4DC0-911B-42F3-A231-82F7E900CD34}" name="b23" dataDxfId="8" totalsRowDxfId="7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B322A-44DA-431F-A521-963D8CC34B98}">
  <sheetPr codeName="Sheet2"/>
  <dimension ref="B4:AJ17"/>
  <sheetViews>
    <sheetView showGridLines="0" tabSelected="1" zoomScale="85" zoomScaleNormal="85" workbookViewId="0">
      <selection activeCell="E20" sqref="E20"/>
    </sheetView>
  </sheetViews>
  <sheetFormatPr baseColWidth="10" defaultColWidth="0" defaultRowHeight="14" x14ac:dyDescent="0.3"/>
  <cols>
    <col min="1" max="1" width="1.81640625" style="1" customWidth="1"/>
    <col min="2" max="2" width="6.81640625" style="1" bestFit="1" customWidth="1"/>
    <col min="3" max="3" width="54.7265625" style="1" bestFit="1" customWidth="1"/>
    <col min="4" max="4" width="46.1796875" style="1" customWidth="1"/>
    <col min="5" max="5" width="15.26953125" style="1" bestFit="1" customWidth="1"/>
    <col min="6" max="6" width="18.453125" style="1" bestFit="1" customWidth="1"/>
    <col min="7" max="7" width="13.81640625" style="1" bestFit="1" customWidth="1"/>
    <col min="8" max="8" width="10.81640625" style="1" bestFit="1" customWidth="1"/>
    <col min="9" max="9" width="10" style="1" bestFit="1" customWidth="1"/>
    <col min="10" max="10" width="6.54296875" style="7" bestFit="1" customWidth="1"/>
    <col min="11" max="36" width="4.453125" style="1" customWidth="1"/>
    <col min="37" max="37" width="0.81640625" style="1" customWidth="1"/>
    <col min="38" max="38" width="0" style="1" hidden="1" customWidth="1"/>
    <col min="39" max="16384" width="0" style="1" hidden="1"/>
  </cols>
  <sheetData>
    <row r="4" spans="2:36" ht="14.25" customHeight="1" x14ac:dyDescent="0.3">
      <c r="F4" s="4"/>
    </row>
    <row r="6" spans="2:36" ht="20.5" customHeight="1" thickBot="1" x14ac:dyDescent="0.35">
      <c r="K6" s="1">
        <v>0</v>
      </c>
      <c r="L6" s="1">
        <f>MIN(Table13[Inicio])-WEEKDAY(MIN(Table13[Inicio]))+1+K6</f>
        <v>45711</v>
      </c>
    </row>
    <row r="7" spans="2:36" ht="16" thickBot="1" x14ac:dyDescent="0.4">
      <c r="E7"/>
      <c r="F7"/>
      <c r="G7"/>
      <c r="H7"/>
      <c r="I7"/>
      <c r="J7" s="24">
        <f>K14</f>
        <v>45717</v>
      </c>
      <c r="K7" s="36">
        <f>L10</f>
        <v>45720</v>
      </c>
      <c r="L7" s="33"/>
      <c r="M7" s="33"/>
      <c r="N7" s="33"/>
      <c r="O7" s="33">
        <f>P12</f>
        <v>45750</v>
      </c>
      <c r="P7" s="33"/>
      <c r="Q7" s="33"/>
      <c r="R7" s="33"/>
      <c r="S7" s="33">
        <f>T14</f>
        <v>45780</v>
      </c>
      <c r="T7" s="33"/>
      <c r="U7" s="33"/>
      <c r="V7" s="33"/>
      <c r="W7" s="33">
        <f>Y11</f>
        <v>45812</v>
      </c>
      <c r="X7" s="33"/>
      <c r="Y7" s="33"/>
      <c r="Z7" s="33"/>
      <c r="AA7" s="33"/>
      <c r="AB7" s="33">
        <f>AC14</f>
        <v>45843</v>
      </c>
      <c r="AC7" s="33"/>
      <c r="AD7" s="33"/>
      <c r="AE7" s="33"/>
      <c r="AF7" s="33"/>
      <c r="AG7" s="33">
        <f>AI11</f>
        <v>45882</v>
      </c>
      <c r="AH7" s="33"/>
      <c r="AI7" s="33"/>
      <c r="AJ7" s="34"/>
    </row>
    <row r="8" spans="2:36" ht="14.5" x14ac:dyDescent="0.35">
      <c r="E8"/>
      <c r="F8"/>
      <c r="G8"/>
      <c r="H8"/>
      <c r="I8"/>
      <c r="J8" s="25">
        <v>1</v>
      </c>
      <c r="K8" s="5" cm="1">
        <f t="array" ref="K8:AJ14">TRANSPOSE(_xlfn.SEQUENCE(26,7,L6,1))</f>
        <v>45711</v>
      </c>
      <c r="L8" s="6">
        <v>45718</v>
      </c>
      <c r="M8" s="6">
        <v>45725</v>
      </c>
      <c r="N8" s="6">
        <v>45732</v>
      </c>
      <c r="O8" s="6">
        <v>45739</v>
      </c>
      <c r="P8" s="6">
        <v>45746</v>
      </c>
      <c r="Q8" s="6">
        <v>45753</v>
      </c>
      <c r="R8" s="6">
        <v>45760</v>
      </c>
      <c r="S8" s="6">
        <v>45767</v>
      </c>
      <c r="T8" s="6">
        <v>45774</v>
      </c>
      <c r="U8" s="6">
        <v>45781</v>
      </c>
      <c r="V8" s="6">
        <v>45788</v>
      </c>
      <c r="W8" s="6">
        <v>45795</v>
      </c>
      <c r="X8" s="6">
        <v>45802</v>
      </c>
      <c r="Y8" s="6">
        <v>45809</v>
      </c>
      <c r="Z8" s="6">
        <v>45816</v>
      </c>
      <c r="AA8" s="6">
        <v>45823</v>
      </c>
      <c r="AB8" s="11">
        <v>45830</v>
      </c>
      <c r="AC8" s="12">
        <v>45837</v>
      </c>
      <c r="AD8" s="12">
        <v>45844</v>
      </c>
      <c r="AE8" s="12">
        <v>45851</v>
      </c>
      <c r="AF8" s="12">
        <v>45858</v>
      </c>
      <c r="AG8" s="12">
        <v>45865</v>
      </c>
      <c r="AH8" s="12">
        <v>45872</v>
      </c>
      <c r="AI8" s="12">
        <v>45879</v>
      </c>
      <c r="AJ8" s="13">
        <v>45886</v>
      </c>
    </row>
    <row r="9" spans="2:36" ht="14.5" x14ac:dyDescent="0.35">
      <c r="E9"/>
      <c r="F9"/>
      <c r="G9"/>
      <c r="H9"/>
      <c r="I9"/>
      <c r="J9" s="26">
        <v>2</v>
      </c>
      <c r="K9" s="5">
        <v>45712</v>
      </c>
      <c r="L9" s="2">
        <v>45719</v>
      </c>
      <c r="M9" s="2">
        <v>45726</v>
      </c>
      <c r="N9" s="2">
        <v>45733</v>
      </c>
      <c r="O9" s="2">
        <v>45740</v>
      </c>
      <c r="P9" s="2">
        <v>45747</v>
      </c>
      <c r="Q9" s="2">
        <v>45754</v>
      </c>
      <c r="R9" s="2">
        <v>45761</v>
      </c>
      <c r="S9" s="2">
        <v>45768</v>
      </c>
      <c r="T9" s="2">
        <v>45775</v>
      </c>
      <c r="U9" s="2">
        <v>45782</v>
      </c>
      <c r="V9" s="2">
        <v>45789</v>
      </c>
      <c r="W9" s="2">
        <v>45796</v>
      </c>
      <c r="X9" s="2">
        <v>45803</v>
      </c>
      <c r="Y9" s="2">
        <v>45810</v>
      </c>
      <c r="Z9" s="2">
        <v>45817</v>
      </c>
      <c r="AA9" s="2">
        <v>45824</v>
      </c>
      <c r="AB9" s="14">
        <v>45831</v>
      </c>
      <c r="AC9" s="15">
        <v>45838</v>
      </c>
      <c r="AD9" s="15">
        <v>45845</v>
      </c>
      <c r="AE9" s="15">
        <v>45852</v>
      </c>
      <c r="AF9" s="15">
        <v>45859</v>
      </c>
      <c r="AG9" s="15">
        <v>45866</v>
      </c>
      <c r="AH9" s="15">
        <v>45873</v>
      </c>
      <c r="AI9" s="15">
        <v>45880</v>
      </c>
      <c r="AJ9" s="16">
        <v>45887</v>
      </c>
    </row>
    <row r="10" spans="2:36" ht="14.5" x14ac:dyDescent="0.35">
      <c r="E10"/>
      <c r="F10"/>
      <c r="G10"/>
      <c r="H10"/>
      <c r="I10"/>
      <c r="J10" s="26">
        <v>3</v>
      </c>
      <c r="K10" s="5">
        <v>45713</v>
      </c>
      <c r="L10" s="2">
        <v>45720</v>
      </c>
      <c r="M10" s="2">
        <v>45727</v>
      </c>
      <c r="N10" s="2">
        <v>45734</v>
      </c>
      <c r="O10" s="2">
        <v>45741</v>
      </c>
      <c r="P10" s="2">
        <v>45748</v>
      </c>
      <c r="Q10" s="2">
        <v>45755</v>
      </c>
      <c r="R10" s="2">
        <v>45762</v>
      </c>
      <c r="S10" s="2">
        <v>45769</v>
      </c>
      <c r="T10" s="2">
        <v>45776</v>
      </c>
      <c r="U10" s="2">
        <v>45783</v>
      </c>
      <c r="V10" s="2">
        <v>45790</v>
      </c>
      <c r="W10" s="2">
        <v>45797</v>
      </c>
      <c r="X10" s="2">
        <v>45804</v>
      </c>
      <c r="Y10" s="2">
        <v>45811</v>
      </c>
      <c r="Z10" s="2">
        <v>45818</v>
      </c>
      <c r="AA10" s="2">
        <v>45825</v>
      </c>
      <c r="AB10" s="14">
        <v>45832</v>
      </c>
      <c r="AC10" s="15">
        <v>45839</v>
      </c>
      <c r="AD10" s="15">
        <v>45846</v>
      </c>
      <c r="AE10" s="15">
        <v>45853</v>
      </c>
      <c r="AF10" s="15">
        <v>45860</v>
      </c>
      <c r="AG10" s="15">
        <v>45867</v>
      </c>
      <c r="AH10" s="15">
        <v>45874</v>
      </c>
      <c r="AI10" s="15">
        <v>45881</v>
      </c>
      <c r="AJ10" s="16">
        <v>45888</v>
      </c>
    </row>
    <row r="11" spans="2:36" ht="14.5" x14ac:dyDescent="0.35">
      <c r="E11"/>
      <c r="F11"/>
      <c r="G11"/>
      <c r="H11"/>
      <c r="I11"/>
      <c r="J11" s="26">
        <v>4</v>
      </c>
      <c r="K11" s="5">
        <v>45714</v>
      </c>
      <c r="L11" s="2">
        <v>45721</v>
      </c>
      <c r="M11" s="2">
        <v>45728</v>
      </c>
      <c r="N11" s="2">
        <v>45735</v>
      </c>
      <c r="O11" s="2">
        <v>45742</v>
      </c>
      <c r="P11" s="2">
        <v>45749</v>
      </c>
      <c r="Q11" s="2">
        <v>45756</v>
      </c>
      <c r="R11" s="2">
        <v>45763</v>
      </c>
      <c r="S11" s="2">
        <v>45770</v>
      </c>
      <c r="T11" s="2">
        <v>45777</v>
      </c>
      <c r="U11" s="2">
        <v>45784</v>
      </c>
      <c r="V11" s="2">
        <v>45791</v>
      </c>
      <c r="W11" s="2">
        <v>45798</v>
      </c>
      <c r="X11" s="2">
        <v>45805</v>
      </c>
      <c r="Y11" s="2">
        <v>45812</v>
      </c>
      <c r="Z11" s="2">
        <v>45819</v>
      </c>
      <c r="AA11" s="2">
        <v>45826</v>
      </c>
      <c r="AB11" s="14">
        <v>45833</v>
      </c>
      <c r="AC11" s="15">
        <v>45840</v>
      </c>
      <c r="AD11" s="15">
        <v>45847</v>
      </c>
      <c r="AE11" s="15">
        <v>45854</v>
      </c>
      <c r="AF11" s="15">
        <v>45861</v>
      </c>
      <c r="AG11" s="15">
        <v>45868</v>
      </c>
      <c r="AH11" s="15">
        <v>45875</v>
      </c>
      <c r="AI11" s="15">
        <v>45882</v>
      </c>
      <c r="AJ11" s="16">
        <v>45889</v>
      </c>
    </row>
    <row r="12" spans="2:36" ht="14.5" x14ac:dyDescent="0.35">
      <c r="E12"/>
      <c r="F12"/>
      <c r="G12"/>
      <c r="H12"/>
      <c r="I12"/>
      <c r="J12" s="26">
        <v>5</v>
      </c>
      <c r="K12" s="5">
        <v>45715</v>
      </c>
      <c r="L12" s="2">
        <v>45722</v>
      </c>
      <c r="M12" s="2">
        <v>45729</v>
      </c>
      <c r="N12" s="2">
        <v>45736</v>
      </c>
      <c r="O12" s="2">
        <v>45743</v>
      </c>
      <c r="P12" s="2">
        <v>45750</v>
      </c>
      <c r="Q12" s="2">
        <v>45757</v>
      </c>
      <c r="R12" s="2">
        <v>45764</v>
      </c>
      <c r="S12" s="2">
        <v>45771</v>
      </c>
      <c r="T12" s="2">
        <v>45778</v>
      </c>
      <c r="U12" s="2">
        <v>45785</v>
      </c>
      <c r="V12" s="2">
        <v>45792</v>
      </c>
      <c r="W12" s="2">
        <v>45799</v>
      </c>
      <c r="X12" s="2">
        <v>45806</v>
      </c>
      <c r="Y12" s="2">
        <v>45813</v>
      </c>
      <c r="Z12" s="2">
        <v>45820</v>
      </c>
      <c r="AA12" s="2">
        <v>45827</v>
      </c>
      <c r="AB12" s="14">
        <v>45834</v>
      </c>
      <c r="AC12" s="15">
        <v>45841</v>
      </c>
      <c r="AD12" s="15">
        <v>45848</v>
      </c>
      <c r="AE12" s="15">
        <v>45855</v>
      </c>
      <c r="AF12" s="15">
        <v>45862</v>
      </c>
      <c r="AG12" s="15">
        <v>45869</v>
      </c>
      <c r="AH12" s="15">
        <v>45876</v>
      </c>
      <c r="AI12" s="15">
        <v>45883</v>
      </c>
      <c r="AJ12" s="16">
        <v>45890</v>
      </c>
    </row>
    <row r="13" spans="2:36" ht="15.5" x14ac:dyDescent="0.35">
      <c r="E13"/>
      <c r="F13" s="20" t="s">
        <v>26</v>
      </c>
      <c r="G13" s="28">
        <f>_xlfn.DAYS(MAX(Table13[Fin]),MIN(Table13[Inicio]))</f>
        <v>24</v>
      </c>
      <c r="H13"/>
      <c r="J13" s="26">
        <v>6</v>
      </c>
      <c r="K13" s="5">
        <v>45716</v>
      </c>
      <c r="L13" s="2">
        <v>45723</v>
      </c>
      <c r="M13" s="2">
        <v>45730</v>
      </c>
      <c r="N13" s="2">
        <v>45737</v>
      </c>
      <c r="O13" s="2">
        <v>45744</v>
      </c>
      <c r="P13" s="2">
        <v>45751</v>
      </c>
      <c r="Q13" s="2">
        <v>45758</v>
      </c>
      <c r="R13" s="2">
        <v>45765</v>
      </c>
      <c r="S13" s="2">
        <v>45772</v>
      </c>
      <c r="T13" s="2">
        <v>45779</v>
      </c>
      <c r="U13" s="2">
        <v>45786</v>
      </c>
      <c r="V13" s="2">
        <v>45793</v>
      </c>
      <c r="W13" s="2">
        <v>45800</v>
      </c>
      <c r="X13" s="2">
        <v>45807</v>
      </c>
      <c r="Y13" s="2">
        <v>45814</v>
      </c>
      <c r="Z13" s="2">
        <v>45821</v>
      </c>
      <c r="AA13" s="2">
        <v>45828</v>
      </c>
      <c r="AB13" s="14">
        <v>45835</v>
      </c>
      <c r="AC13" s="15">
        <v>45842</v>
      </c>
      <c r="AD13" s="15">
        <v>45849</v>
      </c>
      <c r="AE13" s="15">
        <v>45856</v>
      </c>
      <c r="AF13" s="15">
        <v>45863</v>
      </c>
      <c r="AG13" s="15">
        <v>45870</v>
      </c>
      <c r="AH13" s="15">
        <v>45877</v>
      </c>
      <c r="AI13" s="15">
        <v>45884</v>
      </c>
      <c r="AJ13" s="16">
        <v>45891</v>
      </c>
    </row>
    <row r="14" spans="2:36" ht="15" customHeight="1" thickBot="1" x14ac:dyDescent="0.4">
      <c r="E14"/>
      <c r="F14" s="35"/>
      <c r="G14" s="35"/>
      <c r="H14"/>
      <c r="J14" s="27">
        <v>7</v>
      </c>
      <c r="K14" s="5">
        <v>45717</v>
      </c>
      <c r="L14" s="3">
        <v>45724</v>
      </c>
      <c r="M14" s="3">
        <v>45731</v>
      </c>
      <c r="N14" s="3">
        <v>45738</v>
      </c>
      <c r="O14" s="3">
        <v>45745</v>
      </c>
      <c r="P14" s="3">
        <v>45752</v>
      </c>
      <c r="Q14" s="3">
        <v>45759</v>
      </c>
      <c r="R14" s="3">
        <v>45766</v>
      </c>
      <c r="S14" s="3">
        <v>45773</v>
      </c>
      <c r="T14" s="3">
        <v>45780</v>
      </c>
      <c r="U14" s="3">
        <v>45787</v>
      </c>
      <c r="V14" s="3">
        <v>45794</v>
      </c>
      <c r="W14" s="3">
        <v>45801</v>
      </c>
      <c r="X14" s="3">
        <v>45808</v>
      </c>
      <c r="Y14" s="3">
        <v>45815</v>
      </c>
      <c r="Z14" s="3">
        <v>45822</v>
      </c>
      <c r="AA14" s="3">
        <v>45829</v>
      </c>
      <c r="AB14" s="17">
        <v>45836</v>
      </c>
      <c r="AC14" s="18">
        <v>45843</v>
      </c>
      <c r="AD14" s="18">
        <v>45850</v>
      </c>
      <c r="AE14" s="18">
        <v>45857</v>
      </c>
      <c r="AF14" s="18">
        <v>45864</v>
      </c>
      <c r="AG14" s="18">
        <v>45871</v>
      </c>
      <c r="AH14" s="18">
        <v>45878</v>
      </c>
      <c r="AI14" s="18">
        <v>45885</v>
      </c>
      <c r="AJ14" s="19">
        <v>45892</v>
      </c>
    </row>
    <row r="15" spans="2:36" x14ac:dyDescent="0.3">
      <c r="B15" s="1" t="s">
        <v>36</v>
      </c>
      <c r="C15" s="1" t="s">
        <v>31</v>
      </c>
      <c r="D15" s="1" t="s">
        <v>37</v>
      </c>
      <c r="E15" s="1" t="s">
        <v>32</v>
      </c>
      <c r="F15" s="1" t="s">
        <v>33</v>
      </c>
      <c r="G15" s="1" t="s">
        <v>34</v>
      </c>
      <c r="H15" s="1" t="s">
        <v>35</v>
      </c>
      <c r="I15" s="21" t="s">
        <v>28</v>
      </c>
      <c r="J15" s="22" t="s">
        <v>0</v>
      </c>
      <c r="K15" s="10" t="s">
        <v>27</v>
      </c>
      <c r="L15" s="10" t="s">
        <v>1</v>
      </c>
      <c r="M15" s="10" t="s">
        <v>2</v>
      </c>
      <c r="N15" s="10" t="s">
        <v>3</v>
      </c>
      <c r="O15" s="10" t="s">
        <v>4</v>
      </c>
      <c r="P15" s="10" t="s">
        <v>5</v>
      </c>
      <c r="Q15" s="10" t="s">
        <v>6</v>
      </c>
      <c r="R15" s="10" t="s">
        <v>7</v>
      </c>
      <c r="S15" s="10" t="s">
        <v>8</v>
      </c>
      <c r="T15" s="10" t="s">
        <v>9</v>
      </c>
      <c r="U15" s="10" t="s">
        <v>10</v>
      </c>
      <c r="V15" s="10" t="s">
        <v>11</v>
      </c>
      <c r="W15" s="10" t="s">
        <v>12</v>
      </c>
      <c r="X15" s="10" t="s">
        <v>13</v>
      </c>
      <c r="Y15" s="10" t="s">
        <v>14</v>
      </c>
      <c r="Z15" s="10" t="s">
        <v>15</v>
      </c>
      <c r="AA15" s="10" t="s">
        <v>16</v>
      </c>
      <c r="AB15" s="10" t="s">
        <v>17</v>
      </c>
      <c r="AC15" s="10" t="s">
        <v>18</v>
      </c>
      <c r="AD15" s="10" t="s">
        <v>19</v>
      </c>
      <c r="AE15" s="10" t="s">
        <v>20</v>
      </c>
      <c r="AF15" s="10" t="s">
        <v>21</v>
      </c>
      <c r="AG15" s="10" t="s">
        <v>22</v>
      </c>
      <c r="AH15" s="10" t="s">
        <v>23</v>
      </c>
      <c r="AI15" s="10" t="s">
        <v>24</v>
      </c>
      <c r="AJ15" s="10" t="s">
        <v>25</v>
      </c>
    </row>
    <row r="16" spans="2:36" x14ac:dyDescent="0.3">
      <c r="B16" s="32">
        <v>1</v>
      </c>
      <c r="C16" s="1" t="s">
        <v>29</v>
      </c>
      <c r="E16" s="8">
        <v>45717</v>
      </c>
      <c r="F16" s="8">
        <v>45726</v>
      </c>
      <c r="G16" s="8">
        <v>45717</v>
      </c>
      <c r="H16" s="8">
        <v>45726</v>
      </c>
      <c r="I16" s="23">
        <f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f>
        <v>4</v>
      </c>
      <c r="J16" s="9"/>
    </row>
    <row r="17" spans="2:36" x14ac:dyDescent="0.3">
      <c r="B17" s="32"/>
      <c r="C17" s="29" t="s">
        <v>30</v>
      </c>
      <c r="E17" s="30">
        <v>45727</v>
      </c>
      <c r="F17" s="8">
        <v>45741</v>
      </c>
      <c r="G17" s="8">
        <v>45727</v>
      </c>
      <c r="H17" s="8">
        <v>45746</v>
      </c>
      <c r="I17" s="23">
        <f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f>
        <v>3</v>
      </c>
      <c r="J17" s="31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</row>
  </sheetData>
  <mergeCells count="7">
    <mergeCell ref="AB7:AF7"/>
    <mergeCell ref="AG7:AJ7"/>
    <mergeCell ref="F14:G14"/>
    <mergeCell ref="K7:N7"/>
    <mergeCell ref="O7:R7"/>
    <mergeCell ref="S7:V7"/>
    <mergeCell ref="W7:AA7"/>
  </mergeCells>
  <conditionalFormatting sqref="K7 O7 S7 W7 AB7 AG7 K8:AJ14">
    <cfRule type="expression" dxfId="6" priority="7">
      <formula>ISEVEN(MONTH(K7))</formula>
    </cfRule>
  </conditionalFormatting>
  <conditionalFormatting sqref="K8:AJ14">
    <cfRule type="expression" dxfId="5" priority="6">
      <formula>AND(K8=TODAY())</formula>
    </cfRule>
  </conditionalFormatting>
  <conditionalFormatting sqref="K16:AJ17">
    <cfRule type="expression" dxfId="4" priority="1">
      <formula>AND(ACTUAL,$I16=4)</formula>
    </cfRule>
    <cfRule type="expression" dxfId="3" priority="2">
      <formula>AND(ACTUAL,$I16=3)</formula>
    </cfRule>
    <cfRule type="expression" dxfId="2" priority="3">
      <formula>AND(ACTUAL,$I16=2)</formula>
    </cfRule>
    <cfRule type="expression" dxfId="1" priority="4">
      <formula>AND(ACTUAL,$I16=1)</formula>
    </cfRule>
    <cfRule type="expression" dxfId="0" priority="5">
      <formula>PLANNED</formula>
    </cfRule>
  </conditionalFormatting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4" name="Scroll Bar 2">
              <controlPr defaultSize="0" autoPict="0">
                <anchor moveWithCells="1">
                  <from>
                    <xdr:col>9</xdr:col>
                    <xdr:colOff>419100</xdr:colOff>
                    <xdr:row>4</xdr:row>
                    <xdr:rowOff>38100</xdr:rowOff>
                  </from>
                  <to>
                    <xdr:col>35</xdr:col>
                    <xdr:colOff>285750</xdr:colOff>
                    <xdr:row>5</xdr:row>
                    <xdr:rowOff>241300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Trabajo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Server FSD RWD</dc:creator>
  <cp:lastModifiedBy>Innovación I2T2</cp:lastModifiedBy>
  <dcterms:created xsi:type="dcterms:W3CDTF">2016-04-28T20:10:11Z</dcterms:created>
  <dcterms:modified xsi:type="dcterms:W3CDTF">2025-03-28T03:41:55Z</dcterms:modified>
</cp:coreProperties>
</file>